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<sst xmlns="http://schemas.openxmlformats.org/spreadsheetml/2006/main" count="74" uniqueCount="16">
  <si>
    <t>FLU NUMBERS: 2010-2018</t>
  </si>
  <si>
    <t>Numbers by SaveNewport.com's Mike Glenn</t>
  </si>
  <si>
    <t>Source:</t>
  </si>
  <si>
    <t>https://www.cdc.gov/flu/about/burden/index.html</t>
  </si>
  <si>
    <t>9 year high</t>
  </si>
  <si>
    <t>9 year average</t>
  </si>
  <si>
    <t>9 year low</t>
  </si>
  <si>
    <t>of illnesses that resulted in death</t>
  </si>
  <si>
    <t>of hospitalizations that resulted in deaths</t>
  </si>
  <si>
    <t>of illnesses that resulted in hospitalization</t>
  </si>
  <si>
    <t>Deaths</t>
  </si>
  <si>
    <t>Hospitalizations</t>
  </si>
  <si>
    <t>Illnesses</t>
  </si>
  <si>
    <t>NA</t>
  </si>
  <si>
    <t>na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</si>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</sst>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</font>
    <font>
      <u/>
      <sz val="10.0"/>
      <color rgb="FF0000FF"/>
    </font>
    <font>
      <sz val="10.0"/>
      <color theme="1"/>
      <name val="Arial"/>
    </font>
    <font>
      <sz val="10.0"/>
      <color rgb="FF212529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0" xfId="0" applyFont="1" applyNumberFormat="1"/>
    <xf borderId="0" fillId="0" fontId="3" numFmtId="10" xfId="0" applyFont="1" applyNumberFormat="1"/>
    <xf borderId="0" fillId="2" fontId="0" numFmtId="10" xfId="0" applyFill="1" applyFont="1" applyNumberFormat="1"/>
    <xf borderId="0" fillId="0" fontId="1" numFmtId="10" xfId="0" applyAlignment="1" applyFont="1" applyNumberFormat="1">
      <alignment readingOrder="0"/>
    </xf>
    <xf borderId="0" fillId="0" fontId="3" numFmtId="3" xfId="0" applyFont="1" applyNumberFormat="1"/>
    <xf borderId="0" fillId="0" fontId="1" numFmtId="3" xfId="0" applyAlignment="1" applyFont="1" applyNumberFormat="1">
      <alignment readingOrder="0"/>
    </xf>
    <xf borderId="0" fillId="2" fontId="4" numFmtId="3" xfId="0" applyAlignment="1" applyFont="1" applyNumberFormat="1">
      <alignment horizontal="center"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dc.gov/flu/about/burden/index.htm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1"/>
      <c r="C1" s="2" t="s">
        <v>0</v>
      </c>
      <c r="D1" s="2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/>
      <c r="D2" s="2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2</v>
      </c>
      <c r="B4" s="3" t="s">
        <v>3</v>
      </c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 t="s">
        <v>4</v>
      </c>
      <c r="C6" s="2" t="s">
        <v>5</v>
      </c>
      <c r="D6" s="2" t="s">
        <v>6</v>
      </c>
      <c r="E6" s="1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5">
        <f t="shared" ref="B7:B9" si="1">max(E16,E20,E24,E28,E32,E36,E40,E44,E48)</f>
        <v>0.001761904762</v>
      </c>
      <c r="C7" s="5">
        <f t="shared" ref="C7:C9" si="2">AVERAGE(E16,E20,E24,E28,E32,E36,E40,E44,E48)</f>
        <v>0.001318826328</v>
      </c>
      <c r="D7" s="6">
        <f t="shared" ref="D7:D9" si="3">MIN(E16,E20,E24,E28,E32,E36,E40,E44,E48)</f>
        <v>0.0009583333333</v>
      </c>
      <c r="E7" s="2" t="s">
        <v>7</v>
      </c>
      <c r="F7" s="4"/>
      <c r="G7" s="4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5">
        <f t="shared" si="1"/>
        <v>0.1275862069</v>
      </c>
      <c r="C8" s="5">
        <f t="shared" si="2"/>
        <v>0.08742568228</v>
      </c>
      <c r="D8" s="6">
        <f t="shared" si="3"/>
        <v>0.0696284458</v>
      </c>
      <c r="E8" s="2" t="s">
        <v>8</v>
      </c>
      <c r="F8" s="1"/>
      <c r="G8" s="1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5">
        <f t="shared" si="1"/>
        <v>0.01966666667</v>
      </c>
      <c r="C9" s="5">
        <f t="shared" si="2"/>
        <v>0.01529776312</v>
      </c>
      <c r="D9" s="6">
        <f t="shared" si="3"/>
        <v>0.01166666667</v>
      </c>
      <c r="E9" s="2" t="s">
        <v>9</v>
      </c>
      <c r="F9" s="1"/>
      <c r="G9" s="1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>
        <f t="shared" ref="B10:B12" si="4">MAX(C16,C20,C24,C28,C32,C36,C40,C44,C48)</f>
        <v>61000</v>
      </c>
      <c r="C10" s="8">
        <f t="shared" ref="C10:C12" si="5">AVERAGE(C16,C20,C24,C28,C32,C36,C40,C44,C48)</f>
        <v>37461.88889</v>
      </c>
      <c r="D10" s="8">
        <f t="shared" ref="D10:D12" si="6">MIN(C16,C20,C24,C28,C32,C36,C40,C44,C48)</f>
        <v>12000</v>
      </c>
      <c r="E10" s="2" t="s">
        <v>10</v>
      </c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>
        <f t="shared" si="4"/>
        <v>810000</v>
      </c>
      <c r="C11" s="8">
        <f t="shared" si="5"/>
        <v>446729</v>
      </c>
      <c r="D11" s="8">
        <f t="shared" si="6"/>
        <v>140000</v>
      </c>
      <c r="E11" s="2" t="s">
        <v>11</v>
      </c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>
        <f t="shared" si="4"/>
        <v>45000000</v>
      </c>
      <c r="C12" s="8">
        <f t="shared" si="5"/>
        <v>28646764.78</v>
      </c>
      <c r="D12" s="8">
        <f t="shared" si="6"/>
        <v>9300000</v>
      </c>
      <c r="E12" s="2" t="s">
        <v>12</v>
      </c>
      <c r="F12" s="1"/>
      <c r="G12" s="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">
        <v>2010.0</v>
      </c>
      <c r="B16" s="2" t="s">
        <v>10</v>
      </c>
      <c r="C16" s="10">
        <v>37000.0</v>
      </c>
      <c r="D16" s="1"/>
      <c r="E16" s="5">
        <f>C16/C18</f>
        <v>0.001761904762</v>
      </c>
      <c r="F16" s="2" t="s">
        <v>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 t="s">
        <v>11</v>
      </c>
      <c r="C17" s="10">
        <v>290000.0</v>
      </c>
      <c r="D17" s="1"/>
      <c r="E17" s="5">
        <f t="shared" ref="E17:E18" si="7">C16/C17</f>
        <v>0.1275862069</v>
      </c>
      <c r="F17" s="2" t="s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 t="s">
        <v>12</v>
      </c>
      <c r="C18" s="10">
        <v>2.1E7</v>
      </c>
      <c r="D18" s="1"/>
      <c r="E18" s="5">
        <f t="shared" si="7"/>
        <v>0.01380952381</v>
      </c>
      <c r="F18" s="2" t="s">
        <v>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"/>
      <c r="C19" s="10"/>
      <c r="D19" s="1"/>
      <c r="E19" s="4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1">
        <f>A16+1</f>
        <v>2011</v>
      </c>
      <c r="B20" s="2" t="s">
        <v>10</v>
      </c>
      <c r="C20" s="10">
        <v>12000.0</v>
      </c>
      <c r="D20" s="1"/>
      <c r="E20" s="5">
        <f>C20/C22</f>
        <v>0.001290322581</v>
      </c>
      <c r="F20" s="2" t="s">
        <v>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" t="s">
        <v>11</v>
      </c>
      <c r="C21" s="10">
        <v>140000.0</v>
      </c>
      <c r="D21" s="1"/>
      <c r="E21" s="5">
        <f t="shared" ref="E21:E22" si="8">C20/C21</f>
        <v>0.08571428571</v>
      </c>
      <c r="F21" s="2" t="s">
        <v>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" t="s">
        <v>12</v>
      </c>
      <c r="C22" s="10">
        <v>9300000.0</v>
      </c>
      <c r="D22" s="1"/>
      <c r="E22" s="5">
        <f t="shared" si="8"/>
        <v>0.01505376344</v>
      </c>
      <c r="F22" s="2" t="s">
        <v>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2"/>
      <c r="C23" s="10"/>
      <c r="D23" s="1"/>
      <c r="E23" s="4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1">
        <f>A20+1</f>
        <v>2012</v>
      </c>
      <c r="B24" s="2" t="s">
        <v>10</v>
      </c>
      <c r="C24" s="10">
        <v>43000.0</v>
      </c>
      <c r="D24" s="1"/>
      <c r="E24" s="5">
        <f>C24/C26</f>
        <v>0.001264705882</v>
      </c>
      <c r="F24" s="2" t="s">
        <v>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2" t="s">
        <v>11</v>
      </c>
      <c r="C25" s="10">
        <v>570000.0</v>
      </c>
      <c r="D25" s="1"/>
      <c r="E25" s="5">
        <f t="shared" ref="E25:E26" si="9">C24/C25</f>
        <v>0.07543859649</v>
      </c>
      <c r="F25" s="2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2" t="s">
        <v>12</v>
      </c>
      <c r="C26" s="10">
        <v>3.4E7</v>
      </c>
      <c r="D26" s="1"/>
      <c r="E26" s="5">
        <f t="shared" si="9"/>
        <v>0.01676470588</v>
      </c>
      <c r="F26" s="2" t="s">
        <v>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"/>
      <c r="C27" s="10"/>
      <c r="D27" s="1"/>
      <c r="E27" s="4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1">
        <f>A24+1</f>
        <v>2013</v>
      </c>
      <c r="B28" s="2" t="s">
        <v>10</v>
      </c>
      <c r="C28" s="10">
        <v>38000.0</v>
      </c>
      <c r="D28" s="1"/>
      <c r="E28" s="5">
        <f>C28/C30</f>
        <v>0.001266666667</v>
      </c>
      <c r="F28" s="2" t="s">
        <v>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" t="s">
        <v>11</v>
      </c>
      <c r="C29" s="10">
        <v>350000.0</v>
      </c>
      <c r="D29" s="1"/>
      <c r="E29" s="5">
        <f t="shared" ref="E29:E30" si="10">C28/C29</f>
        <v>0.1085714286</v>
      </c>
      <c r="F29" s="2" t="s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" t="s">
        <v>12</v>
      </c>
      <c r="C30" s="10">
        <v>3.0E7</v>
      </c>
      <c r="D30" s="1"/>
      <c r="E30" s="5">
        <f t="shared" si="10"/>
        <v>0.01166666667</v>
      </c>
      <c r="F30" s="2" t="s">
        <v>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"/>
      <c r="C31" s="10"/>
      <c r="D31" s="1"/>
      <c r="E31" s="4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1">
        <f>A28+1</f>
        <v>2014</v>
      </c>
      <c r="B32" s="2" t="s">
        <v>10</v>
      </c>
      <c r="C32" s="10">
        <v>51000.0</v>
      </c>
      <c r="D32" s="1"/>
      <c r="E32" s="5">
        <f>C32/C34</f>
        <v>0.0017</v>
      </c>
      <c r="F32" s="2" t="s">
        <v>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2" t="s">
        <v>11</v>
      </c>
      <c r="C33" s="10">
        <v>590000.0</v>
      </c>
      <c r="D33" s="1"/>
      <c r="E33" s="5">
        <f t="shared" ref="E33:E34" si="11">C32/C33</f>
        <v>0.08644067797</v>
      </c>
      <c r="F33" s="2" t="s">
        <v>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" t="s">
        <v>12</v>
      </c>
      <c r="C34" s="10">
        <v>3.0E7</v>
      </c>
      <c r="D34" s="1"/>
      <c r="E34" s="5">
        <f t="shared" si="11"/>
        <v>0.01966666667</v>
      </c>
      <c r="F34" s="2" t="s">
        <v>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"/>
      <c r="C35" s="10"/>
      <c r="D35" s="1"/>
      <c r="E35" s="4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1">
        <f>A32+1</f>
        <v>2015</v>
      </c>
      <c r="B36" s="2" t="s">
        <v>10</v>
      </c>
      <c r="C36" s="10">
        <v>23000.0</v>
      </c>
      <c r="D36" s="1"/>
      <c r="E36" s="5">
        <f>C36/C38</f>
        <v>0.0009583333333</v>
      </c>
      <c r="F36" s="2" t="s">
        <v>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2" t="s">
        <v>11</v>
      </c>
      <c r="C37" s="10">
        <v>280000.0</v>
      </c>
      <c r="D37" s="1"/>
      <c r="E37" s="5">
        <f t="shared" ref="E37:E38" si="12">C36/C37</f>
        <v>0.08214285714</v>
      </c>
      <c r="F37" s="2" t="s">
        <v>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" t="s">
        <v>12</v>
      </c>
      <c r="C38" s="10">
        <v>2.4E7</v>
      </c>
      <c r="D38" s="1"/>
      <c r="E38" s="5">
        <f t="shared" si="12"/>
        <v>0.01166666667</v>
      </c>
      <c r="F38" s="2" t="s">
        <v>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"/>
      <c r="C39" s="10"/>
      <c r="D39" s="1"/>
      <c r="E39" s="4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1">
        <f>A36+1</f>
        <v>2016</v>
      </c>
      <c r="B40" s="2" t="s">
        <v>10</v>
      </c>
      <c r="C40" s="10">
        <v>38000.0</v>
      </c>
      <c r="D40" s="1"/>
      <c r="E40" s="5">
        <f>C40/C42</f>
        <v>0.001310344828</v>
      </c>
      <c r="F40" s="2" t="s">
        <v>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" t="s">
        <v>11</v>
      </c>
      <c r="C41" s="10">
        <v>500000.0</v>
      </c>
      <c r="D41" s="1"/>
      <c r="E41" s="5">
        <f t="shared" ref="E41:E42" si="13">C40/C41</f>
        <v>0.076</v>
      </c>
      <c r="F41" s="2" t="s">
        <v>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" t="s">
        <v>12</v>
      </c>
      <c r="C42" s="10">
        <v>2.9E7</v>
      </c>
      <c r="D42" s="1"/>
      <c r="E42" s="5">
        <f t="shared" si="13"/>
        <v>0.01724137931</v>
      </c>
      <c r="F42" s="2" t="s">
        <v>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"/>
      <c r="C43" s="10"/>
      <c r="D43" s="1"/>
      <c r="E43" s="4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1">
        <f>A40+1</f>
        <v>2017</v>
      </c>
      <c r="B44" s="2" t="s">
        <v>10</v>
      </c>
      <c r="C44" s="10">
        <v>61000.0</v>
      </c>
      <c r="D44" s="1"/>
      <c r="E44" s="5">
        <f>C44/C46</f>
        <v>0.001355555556</v>
      </c>
      <c r="F44" s="2" t="s">
        <v>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" t="s">
        <v>11</v>
      </c>
      <c r="C45" s="10">
        <v>810000.0</v>
      </c>
      <c r="D45" s="1"/>
      <c r="E45" s="5">
        <f t="shared" ref="E45:E46" si="14">C44/C45</f>
        <v>0.07530864198</v>
      </c>
      <c r="F45" s="2" t="s">
        <v>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2" t="s">
        <v>12</v>
      </c>
      <c r="C46" s="10">
        <v>4.5E7</v>
      </c>
      <c r="D46" s="1"/>
      <c r="E46" s="5">
        <f t="shared" si="14"/>
        <v>0.018</v>
      </c>
      <c r="F46" s="2" t="s">
        <v>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2"/>
      <c r="C47" s="10"/>
      <c r="D47" s="1"/>
      <c r="E47" s="4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1">
        <f>A44+1</f>
        <v>2018</v>
      </c>
      <c r="B48" s="2" t="s">
        <v>10</v>
      </c>
      <c r="C48" s="10">
        <v>34157.0</v>
      </c>
      <c r="D48" s="1"/>
      <c r="E48" s="5">
        <f>C48/C50</f>
        <v>0.0009616033475</v>
      </c>
      <c r="F48" s="2" t="s">
        <v>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" t="s">
        <v>11</v>
      </c>
      <c r="C49" s="10">
        <v>490561.0</v>
      </c>
      <c r="D49" s="1"/>
      <c r="E49" s="5">
        <f t="shared" ref="E49:E50" si="15">C48/C49</f>
        <v>0.0696284458</v>
      </c>
      <c r="F49" s="2" t="s">
        <v>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" t="s">
        <v>12</v>
      </c>
      <c r="C50" s="10">
        <v>3.5520883E7</v>
      </c>
      <c r="D50" s="1"/>
      <c r="E50" s="5">
        <f t="shared" si="15"/>
        <v>0.01381049565</v>
      </c>
      <c r="F50" s="2" t="s">
        <v>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/>
      <c r="C51" s="2"/>
      <c r="D51" s="1"/>
      <c r="E51" s="1"/>
      <c r="F51" s="4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1">
        <f>A48+1</f>
        <v>2019</v>
      </c>
      <c r="B52" s="2" t="s">
        <v>10</v>
      </c>
      <c r="C52" s="2" t="s">
        <v>13</v>
      </c>
      <c r="D52" s="1"/>
      <c r="E52" s="1"/>
      <c r="F52" s="4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" t="s">
        <v>11</v>
      </c>
      <c r="C53" s="2" t="s">
        <v>14</v>
      </c>
      <c r="D53" s="1"/>
      <c r="E53" s="1"/>
      <c r="F53" s="4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 t="s">
        <v>12</v>
      </c>
      <c r="C54" s="2" t="s">
        <v>14</v>
      </c>
      <c r="D54" s="1"/>
      <c r="E54" s="1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4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4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4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4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4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4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4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4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4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4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4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4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4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4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4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4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4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4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4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4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4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4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2" t="s">
        <v>15</v>
      </c>
      <c r="B79" s="1"/>
      <c r="C79" s="1"/>
      <c r="D79" s="1"/>
      <c r="E79" s="1"/>
      <c r="F79" s="4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4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4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4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4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4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4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4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4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4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4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4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4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4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4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4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4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4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4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4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4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4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4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4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4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4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4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4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4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4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4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4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4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4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4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4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4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4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4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4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4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4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4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4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4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4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4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4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4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4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4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4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4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4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4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4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4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4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4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4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4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4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4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4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4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4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4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4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4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4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4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4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4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4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4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4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4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4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4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4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4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4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4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4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4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4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4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4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4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4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4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4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4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4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4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4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4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4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4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4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4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4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4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4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4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4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4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4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4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4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4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4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4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4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4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4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4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4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4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4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4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4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4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4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4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4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4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4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4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4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4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4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4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4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4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4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4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4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4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4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4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4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4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4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4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4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4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4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4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4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4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4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4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4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4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4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4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4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4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4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4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4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4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4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4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4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4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4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4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4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4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4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4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4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4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4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4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4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4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4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4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4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4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4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4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4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4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4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4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4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4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4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4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4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4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4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4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4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4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4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4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4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4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4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4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4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4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4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4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4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4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4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4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4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4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4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4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4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4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4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4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4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4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4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4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4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4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4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4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4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4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4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4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4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4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4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4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4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4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4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4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4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4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4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4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4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4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4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4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4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4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4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4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4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4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4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4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4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4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4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4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4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4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4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4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4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4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4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4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4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4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4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4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4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4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4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4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4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4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4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4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4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4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4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4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4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4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4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4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4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4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4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4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4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4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4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4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4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4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4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4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4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4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4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4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4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4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4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4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4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4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4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4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4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4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4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4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4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4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4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4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4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4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4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4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4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4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4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4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4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4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4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4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4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4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4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4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4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4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4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4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4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4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4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4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4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4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4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4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4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4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4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4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4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4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4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4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4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4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4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4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4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4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4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4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4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4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4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4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4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4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4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4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4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4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4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4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4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4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4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4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4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4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4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4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4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4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4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4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4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4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4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4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4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4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4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4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4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4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4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4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4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4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4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4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4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4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4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4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4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4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4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4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4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4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4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4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4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4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4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4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4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4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4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4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4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4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4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4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4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4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4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4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4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4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4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4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4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4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4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4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4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4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4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4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4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4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4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4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4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4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4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4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4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4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4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4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4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4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4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4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4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4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4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4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4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4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4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4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4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4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4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4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4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4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4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4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4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4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4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4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4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4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4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4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4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4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4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4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4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4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4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4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4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4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4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4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4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4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4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4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4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4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4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4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4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4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4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4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4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4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4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4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4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4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4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4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4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4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4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4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4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4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4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4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4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4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4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4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4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4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4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4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4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4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4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4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4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4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4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4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4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4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4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4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4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4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4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4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4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4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4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4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4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4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4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4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4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4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4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4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4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4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4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4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4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4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4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4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4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4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4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4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4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4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4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4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4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4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4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4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4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4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4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4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4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4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4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4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4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4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4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4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4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4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4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4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4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4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4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4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4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4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4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4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4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4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4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4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4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4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4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4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4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4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4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4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4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4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4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4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4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4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4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4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4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4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4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4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4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4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4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4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4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4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4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4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4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4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4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4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4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4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4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4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4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4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4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4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4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4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4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4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4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4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4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4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4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4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4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4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4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4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4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4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4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4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4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4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4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4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4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4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4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4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4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4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4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4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4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4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4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4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4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4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4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4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4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4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4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4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4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4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4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4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4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4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4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4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4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4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4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4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4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4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4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4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4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4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4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4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4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4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4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4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4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4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4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4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4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4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4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4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4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4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4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4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4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4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4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4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4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4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4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4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4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4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4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4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4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4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4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4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4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4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4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4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4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4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4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4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4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4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4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4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4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4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4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4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4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4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4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4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4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4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4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4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4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4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4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4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4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4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4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4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4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4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4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4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4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4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4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4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4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4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4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4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4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4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4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4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4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4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4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4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4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4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4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4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4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4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4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4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4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4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4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4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4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4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4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4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4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4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4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4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4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4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4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4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4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4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4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4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4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4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4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4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4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4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4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4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4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4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4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4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4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4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4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4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4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4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4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4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4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4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4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4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4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4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4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4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4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4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4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4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4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4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4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4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4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4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4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4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4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4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4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4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4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4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4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4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4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4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4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4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4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4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4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4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4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4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4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4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4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4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4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4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4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4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4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4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4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4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4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4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4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4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4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4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4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4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4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4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4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4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4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4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4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4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4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4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4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4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4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4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4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4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4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4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4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4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4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4"/>
      <c r="G1001" s="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4"/>
      <c r="G1002" s="4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4"/>
      <c r="G1003" s="4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4"/>
      <c r="G1004" s="4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4"/>
      <c r="G1005" s="4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4"/>
      <c r="G1006" s="4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4"/>
      <c r="G1007" s="4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4"/>
      <c r="G1008" s="4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4"/>
      <c r="G1009" s="4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4"/>
      <c r="G1010" s="4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4"/>
      <c r="G1011" s="4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4"/>
      <c r="G1012" s="4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4"/>
      <c r="G1013" s="4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4"/>
      <c r="G1014" s="4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>
      <c r="A1015" s="1"/>
      <c r="B1015" s="1"/>
      <c r="C1015" s="1"/>
      <c r="D1015" s="1"/>
      <c r="E1015" s="1"/>
      <c r="F1015" s="4"/>
      <c r="G1015" s="4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>
      <c r="A1016" s="1"/>
      <c r="B1016" s="1"/>
      <c r="C1016" s="1"/>
      <c r="D1016" s="1"/>
      <c r="E1016" s="1"/>
      <c r="F1016" s="4"/>
      <c r="G1016" s="4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>
      <c r="A1017" s="1"/>
      <c r="B1017" s="1"/>
      <c r="C1017" s="1"/>
      <c r="D1017" s="1"/>
      <c r="E1017" s="1"/>
      <c r="F1017" s="4"/>
      <c r="G1017" s="4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>
      <c r="A1018" s="1"/>
      <c r="B1018" s="1"/>
      <c r="C1018" s="1"/>
      <c r="D1018" s="1"/>
      <c r="E1018" s="1"/>
      <c r="F1018" s="4"/>
      <c r="G1018" s="4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hyperlinks>
    <hyperlink r:id="rId1" ref="B4"/>
  </hyperlinks>
  <drawing r:id="rId2"/>
</worksheet>
</file>